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tabRatio="601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'Arkusz1'!$A$1:$G$56</definedName>
    <definedName name="_xlnm.Print_Area" localSheetId="1">'Arkusz2'!$A$1:$H$22</definedName>
  </definedNames>
  <calcPr fullCalcOnLoad="1"/>
</workbook>
</file>

<file path=xl/sharedStrings.xml><?xml version="1.0" encoding="utf-8"?>
<sst xmlns="http://schemas.openxmlformats.org/spreadsheetml/2006/main" count="102" uniqueCount="94">
  <si>
    <t>AKTYWA</t>
  </si>
  <si>
    <t>Stan na początek roku</t>
  </si>
  <si>
    <t>Stan na koniec roku</t>
  </si>
  <si>
    <t>PASYWA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</si>
  <si>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</si>
  <si>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</si>
  <si>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</si>
  <si>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</si>
  <si>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</si>
  <si>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</si>
  <si>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</si>
  <si>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</si>
  <si>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</si>
  <si>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</si>
  <si>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</si>
  <si>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</si>
  <si>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</si>
  <si>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</si>
  <si>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</si>
  <si>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Suma aktywów</t>
  </si>
  <si>
    <t>I. Fundusz jednostki</t>
  </si>
  <si>
    <t>Suma pasywów</t>
  </si>
  <si>
    <t>Główny księgowy</t>
  </si>
  <si>
    <t>rok, miesiąc, dzień</t>
  </si>
  <si>
    <t>Kierownik jednostki</t>
  </si>
  <si>
    <t>Nazwa i adres jednostki sprawozdawczej</t>
  </si>
  <si>
    <t>Numer identyfikacyjny REGON</t>
  </si>
  <si>
    <t>Adres</t>
  </si>
  <si>
    <t>BILANS</t>
  </si>
  <si>
    <t>jednostki budżetowej,</t>
  </si>
  <si>
    <t>Dom Pomocy Społecznej "OSTOJA"                                                    44-153 Sośnicowice ul. Kozielska 1</t>
  </si>
  <si>
    <t>Ewa Starzec</t>
  </si>
  <si>
    <t>Jarosław Mencfel</t>
  </si>
  <si>
    <t>Starostwo Powiatowe w Gliwicach                  ul. Zygmunta Starego 17</t>
  </si>
  <si>
    <t>zakladu budżetowego</t>
  </si>
  <si>
    <t>2. Środki trwałe w budowie (inwestycje)</t>
  </si>
  <si>
    <t>1. Akcje i udziały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</si>
  <si>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</si>
  <si>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</si>
  <si>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</si>
  <si>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</si>
  <si>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</si>
  <si>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</si>
  <si>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</si>
  <si>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 xml:space="preserve">3. Należności z tytułu ubezpieczeń i innych świadczeń </t>
  </si>
  <si>
    <t>4. Pozostałe należności</t>
  </si>
  <si>
    <t>5 Rozliczenie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</si>
  <si>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</si>
  <si>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</si>
  <si>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</si>
  <si>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</si>
  <si>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</si>
  <si>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</si>
  <si>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</si>
  <si>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</si>
  <si>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</si>
  <si>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1. Zysk netto (+)</t>
  </si>
  <si>
    <t>2. Strata netto ( - )</t>
  </si>
  <si>
    <t>I. Zobowiazania długoterminowe</t>
  </si>
  <si>
    <t>II. Zobowiązania krótkoterminowe</t>
  </si>
  <si>
    <t>1. Zobowiązania z tytułu dostaw i usług</t>
  </si>
  <si>
    <t>2. Zobowiązania wobec budżetów</t>
  </si>
  <si>
    <t xml:space="preserve">3. Zobowiązania z tytułu ubezpieczeń  i innych świadczeń 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</si>
  <si>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</si>
  <si>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</si>
  <si>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</si>
  <si>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</si>
  <si>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III.  Rezerwy na zobowiązania</t>
  </si>
  <si>
    <t>lub samorządowego,</t>
  </si>
  <si>
    <t>1.1.1 Grunty stanowiące własność jednostki samorządu terytorialnego, przekazane w użytkowanie wieczyste innym podmiotom</t>
  </si>
  <si>
    <t>3. Zaliczki na środki trwałe w budowie (inwestycje)</t>
  </si>
  <si>
    <t>2. Inne papiery wartościowe</t>
  </si>
  <si>
    <t>A. Fundusze</t>
  </si>
  <si>
    <t>II. Wynik finansowy netto (+, 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</si>
  <si>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</si>
  <si>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</si>
  <si>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</si>
  <si>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</si>
  <si>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</si>
  <si>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8.  Fundusze specjalne</t>
  </si>
  <si>
    <t>8.1. Zakładowy Fundusz Świadczeń Socjalnych</t>
  </si>
  <si>
    <t>8.2. Inne fundusze</t>
  </si>
  <si>
    <t>A. Objaśnienie - wykazane w bilansie wartości aktywów trwałych i obrotowych są pomniejszone odpowiednio</t>
  </si>
  <si>
    <t>o umorzenie i odpisy aktualizujące</t>
  </si>
  <si>
    <t>B. Informacje uzupełniające istotne dla oceny rzetelności i przejrzystości sytuacji finansowej i majątkowej:</t>
  </si>
  <si>
    <t xml:space="preserve">1. Umorzenie wartości niematerialnych i prawnych     </t>
  </si>
  <si>
    <t xml:space="preserve">2. Umorzenie środków  trwałych                                            </t>
  </si>
  <si>
    <t xml:space="preserve">3. Umorzenie  pozostałych środków  trwałych                  </t>
  </si>
  <si>
    <t>4. Odpisy aktualizujące środki trwałe</t>
  </si>
  <si>
    <t>5. Odpisy aktualizujące środki trwałe w budowie</t>
  </si>
  <si>
    <t>6. Odpisy aktualizujące wartości niematerialne i prawne</t>
  </si>
  <si>
    <t>7. Odpisy akutalizujące należności</t>
  </si>
  <si>
    <t>8. .....................................................................</t>
  </si>
  <si>
    <t>sporządzony na dzień 31.12.2021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</si>
</sst>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0000000"/>
    <numFmt numFmtId="167" formatCode="#,##0.00_ ;[Red]\-#,##0.00\ "/>
    <numFmt numFmtId="168" formatCode="[$-415]dddd\,\ d\ mmmm\ yyyy"/>
    <numFmt numFmtId="169" formatCode="yyyy\-mm\-dd;@"/>
  </numFmts>
  <fonts count="4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2"/>
      <name val="Arial CE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5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7" fontId="8" fillId="0" borderId="0" xfId="0" applyNumberFormat="1" applyFont="1" applyAlignment="1">
      <alignment/>
    </xf>
    <xf numFmtId="2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166" fontId="5" fillId="0" borderId="19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</xdr:row>
      <xdr:rowOff>19050</xdr:rowOff>
    </xdr:from>
    <xdr:to>
      <xdr:col>2</xdr:col>
      <xdr:colOff>1171575</xdr:colOff>
      <xdr:row>7</xdr:row>
      <xdr:rowOff>523875</xdr:rowOff>
    </xdr:to>
    <xdr:pic>
      <xdr:nvPicPr>
        <xdr:cNvPr id="1" name="Obraz 2" descr="Logo_OSTOJ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9715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="140" zoomScaleNormal="140" zoomScaleSheetLayoutView="70" zoomScalePageLayoutView="0" workbookViewId="0" topLeftCell="A37">
      <selection activeCell="E58" sqref="E58"/>
    </sheetView>
  </sheetViews>
  <sheetFormatPr defaultColWidth="9.00390625" defaultRowHeight="12.75"/>
  <cols>
    <col min="1" max="1" width="1.25" style="0" customWidth="1"/>
    <col min="2" max="2" width="32.125" style="0" customWidth="1"/>
    <col min="3" max="3" width="18.00390625" style="0" customWidth="1"/>
    <col min="4" max="4" width="19.125" style="0" customWidth="1"/>
    <col min="5" max="5" width="32.125" style="0" customWidth="1"/>
    <col min="6" max="6" width="18.125" style="0" customWidth="1"/>
    <col min="7" max="7" width="18.00390625" style="0" customWidth="1"/>
  </cols>
  <sheetData>
    <row r="1" spans="2:7" ht="22.5" customHeight="1">
      <c r="B1" s="61" t="s">
        <v>25</v>
      </c>
      <c r="C1" s="62"/>
      <c r="D1" s="65" t="s">
        <v>28</v>
      </c>
      <c r="E1" s="66"/>
      <c r="F1" s="4" t="s">
        <v>27</v>
      </c>
      <c r="G1" s="5"/>
    </row>
    <row r="2" spans="2:7" ht="10.5" customHeight="1">
      <c r="B2" s="67" t="s">
        <v>30</v>
      </c>
      <c r="C2" s="68"/>
      <c r="D2" s="53" t="s">
        <v>29</v>
      </c>
      <c r="E2" s="54"/>
      <c r="F2" s="51" t="s">
        <v>33</v>
      </c>
      <c r="G2" s="52"/>
    </row>
    <row r="3" spans="2:7" ht="10.5" customHeight="1">
      <c r="B3" s="67"/>
      <c r="C3" s="68"/>
      <c r="D3" s="53" t="s">
        <v>68</v>
      </c>
      <c r="E3" s="54"/>
      <c r="F3" s="51"/>
      <c r="G3" s="52"/>
    </row>
    <row r="4" spans="2:7" ht="10.5" customHeight="1">
      <c r="B4" s="67"/>
      <c r="C4" s="68"/>
      <c r="D4" s="53" t="s">
        <v>34</v>
      </c>
      <c r="E4" s="54"/>
      <c r="F4" s="51"/>
      <c r="G4" s="52"/>
    </row>
    <row r="5" spans="2:7" ht="10.5" customHeight="1">
      <c r="B5" s="67"/>
      <c r="C5" s="68"/>
      <c r="D5" s="53"/>
      <c r="E5" s="54"/>
      <c r="F5" s="51"/>
      <c r="G5" s="52"/>
    </row>
    <row r="6" spans="2:7" ht="10.5" customHeight="1">
      <c r="B6" s="67"/>
      <c r="C6" s="68"/>
      <c r="D6" s="53"/>
      <c r="E6" s="54"/>
      <c r="F6" s="51"/>
      <c r="G6" s="52"/>
    </row>
    <row r="7" spans="2:7" ht="14.25" customHeight="1">
      <c r="B7" s="2" t="s">
        <v>26</v>
      </c>
      <c r="C7" s="3"/>
      <c r="D7" s="55" t="s">
        <v>93</v>
      </c>
      <c r="E7" s="56"/>
      <c r="F7" s="6"/>
      <c r="G7" s="7"/>
    </row>
    <row r="8" spans="2:7" ht="47.25" customHeight="1">
      <c r="B8" s="49">
        <v>686693</v>
      </c>
      <c r="C8" s="50"/>
      <c r="D8" s="57"/>
      <c r="E8" s="58"/>
      <c r="F8" s="63"/>
      <c r="G8" s="64"/>
    </row>
    <row r="9" spans="2:7" ht="12.75">
      <c r="B9" s="59"/>
      <c r="C9" s="60"/>
      <c r="D9" s="59"/>
      <c r="E9" s="60"/>
      <c r="F9" s="48"/>
      <c r="G9" s="48"/>
    </row>
    <row r="10" spans="2:7" ht="25.5">
      <c r="B10" s="17" t="s">
        <v>0</v>
      </c>
      <c r="C10" s="18" t="s">
        <v>1</v>
      </c>
      <c r="D10" s="18" t="s">
        <v>2</v>
      </c>
      <c r="E10" s="17" t="s">
        <v>3</v>
      </c>
      <c r="F10" s="18" t="s">
        <v>1</v>
      </c>
      <c r="G10" s="18" t="s">
        <v>2</v>
      </c>
    </row>
    <row r="11" spans="1:7" ht="15.75">
      <c r="A11" s="11"/>
      <c r="B11" s="19" t="s">
        <v>4</v>
      </c>
      <c r="C11" s="20">
        <f>C12+C13+C24+C25</f>
        <v>2620405.83</v>
      </c>
      <c r="D11" s="8">
        <f>D12+D13+D24+D25</f>
        <v>2460591.54</v>
      </c>
      <c r="E11" s="19" t="s">
        <v>72</v>
      </c>
      <c r="F11" s="9">
        <f>SUM(F12:F13)</f>
        <v>2337492.32</v>
      </c>
      <c r="G11" s="9">
        <f>SUM(G12:G13)</f>
        <v>2243725.5</v>
      </c>
    </row>
    <row r="12" spans="1:7" ht="23.25" customHeight="1">
      <c r="A12" s="11"/>
      <c r="B12" s="19" t="s">
        <v>5</v>
      </c>
      <c r="C12" s="20"/>
      <c r="D12" s="25"/>
      <c r="E12" s="19" t="s">
        <v>20</v>
      </c>
      <c r="F12" s="9">
        <v>5757137.5</v>
      </c>
      <c r="G12" s="28">
        <v>5629823.21</v>
      </c>
    </row>
    <row r="13" spans="1:7" ht="15.75">
      <c r="A13" s="11"/>
      <c r="B13" s="19" t="s">
        <v>6</v>
      </c>
      <c r="C13" s="20">
        <f>C14+C22+C23</f>
        <v>2620405.83</v>
      </c>
      <c r="D13" s="8">
        <f>D14+D22+D23</f>
        <v>2460591.54</v>
      </c>
      <c r="E13" s="19" t="s">
        <v>73</v>
      </c>
      <c r="F13" s="9">
        <f>SUM(F14,-F15)</f>
        <v>-3419645.18</v>
      </c>
      <c r="G13" s="9">
        <f>SUM(G14,-G15)</f>
        <v>-3386097.71</v>
      </c>
    </row>
    <row r="14" spans="1:7" ht="16.5" customHeight="1">
      <c r="A14" s="11"/>
      <c r="B14" s="19" t="s">
        <v>7</v>
      </c>
      <c r="C14" s="20">
        <f>C15+C17+C18+C20+C21</f>
        <v>2592914.83</v>
      </c>
      <c r="D14" s="8">
        <f>D15+D17+D18+D20+D21</f>
        <v>2433100.54</v>
      </c>
      <c r="E14" s="10" t="s">
        <v>56</v>
      </c>
      <c r="F14" s="9"/>
      <c r="G14" s="25"/>
    </row>
    <row r="15" spans="1:7" ht="15.75" customHeight="1">
      <c r="A15" s="11"/>
      <c r="B15" s="10" t="s">
        <v>8</v>
      </c>
      <c r="C15" s="20">
        <v>103000</v>
      </c>
      <c r="D15" s="27">
        <v>103000</v>
      </c>
      <c r="E15" s="10" t="s">
        <v>57</v>
      </c>
      <c r="F15" s="9">
        <v>3419645.18</v>
      </c>
      <c r="G15" s="27">
        <v>3386097.71</v>
      </c>
    </row>
    <row r="16" spans="1:8" ht="51.75" customHeight="1">
      <c r="A16" s="11"/>
      <c r="B16" s="10" t="s">
        <v>69</v>
      </c>
      <c r="C16" s="20">
        <v>0</v>
      </c>
      <c r="D16" s="8">
        <v>0</v>
      </c>
      <c r="E16" s="22" t="s">
        <v>74</v>
      </c>
      <c r="F16" s="21"/>
      <c r="G16" s="9"/>
      <c r="H16" s="29"/>
    </row>
    <row r="17" spans="1:7" ht="27.75" customHeight="1">
      <c r="A17" s="11"/>
      <c r="B17" s="10" t="s">
        <v>9</v>
      </c>
      <c r="C17" s="20">
        <v>2113264.22</v>
      </c>
      <c r="D17" s="28">
        <v>2035854.5</v>
      </c>
      <c r="E17" s="19" t="s">
        <v>75</v>
      </c>
      <c r="F17" s="9"/>
      <c r="G17" s="25"/>
    </row>
    <row r="18" spans="1:7" ht="21.75" customHeight="1">
      <c r="A18" s="11"/>
      <c r="B18" s="42" t="s">
        <v>10</v>
      </c>
      <c r="C18" s="44">
        <v>296580.06</v>
      </c>
      <c r="D18" s="46">
        <v>251955.94</v>
      </c>
      <c r="E18" s="23" t="s">
        <v>76</v>
      </c>
      <c r="F18" s="9"/>
      <c r="G18" s="25"/>
    </row>
    <row r="19" spans="1:7" ht="21.75" customHeight="1">
      <c r="A19" s="11"/>
      <c r="B19" s="43"/>
      <c r="C19" s="45"/>
      <c r="D19" s="47"/>
      <c r="E19" s="19" t="s">
        <v>77</v>
      </c>
      <c r="F19" s="9"/>
      <c r="G19" s="25"/>
    </row>
    <row r="20" spans="1:7" ht="24" customHeight="1">
      <c r="A20" s="11"/>
      <c r="B20" s="10" t="s">
        <v>11</v>
      </c>
      <c r="C20" s="20">
        <v>59103.48</v>
      </c>
      <c r="D20" s="27">
        <v>29551.75</v>
      </c>
      <c r="E20" s="19" t="s">
        <v>78</v>
      </c>
      <c r="F20" s="9">
        <f>F22</f>
        <v>1648415.31</v>
      </c>
      <c r="G20" s="28">
        <f>G22</f>
        <v>1936535.21</v>
      </c>
    </row>
    <row r="21" spans="1:7" ht="24.75" customHeight="1">
      <c r="A21" s="11"/>
      <c r="B21" s="10" t="s">
        <v>12</v>
      </c>
      <c r="C21" s="20">
        <v>20967.07</v>
      </c>
      <c r="D21" s="27">
        <v>12738.35</v>
      </c>
      <c r="E21" s="19" t="s">
        <v>58</v>
      </c>
      <c r="F21" s="9"/>
      <c r="G21" s="25"/>
    </row>
    <row r="22" spans="1:7" ht="27.75" customHeight="1">
      <c r="A22" s="11"/>
      <c r="B22" s="19" t="s">
        <v>35</v>
      </c>
      <c r="C22" s="20">
        <v>27491</v>
      </c>
      <c r="D22" s="28">
        <v>27491</v>
      </c>
      <c r="E22" s="19" t="s">
        <v>59</v>
      </c>
      <c r="F22" s="9">
        <f>F23+F24+F33+F25+F26+F27+F28+F29+F30</f>
        <v>1648415.31</v>
      </c>
      <c r="G22" s="9">
        <f>G23+G24+G33+G25+G26+G27+G28+G29+G30</f>
        <v>1936535.21</v>
      </c>
    </row>
    <row r="23" spans="1:7" ht="27.75" customHeight="1">
      <c r="A23" s="11"/>
      <c r="B23" s="19" t="s">
        <v>70</v>
      </c>
      <c r="C23" s="20"/>
      <c r="D23" s="25"/>
      <c r="E23" s="10" t="s">
        <v>60</v>
      </c>
      <c r="F23" s="9">
        <v>0</v>
      </c>
      <c r="G23" s="38">
        <v>0</v>
      </c>
    </row>
    <row r="24" spans="1:7" ht="15.75">
      <c r="A24" s="11"/>
      <c r="B24" s="19" t="s">
        <v>13</v>
      </c>
      <c r="C24" s="20"/>
      <c r="D24" s="25"/>
      <c r="E24" s="10" t="s">
        <v>61</v>
      </c>
      <c r="F24" s="9">
        <v>27717</v>
      </c>
      <c r="G24" s="27">
        <v>26048</v>
      </c>
    </row>
    <row r="25" spans="1:7" ht="24">
      <c r="A25" s="11"/>
      <c r="B25" s="19" t="s">
        <v>14</v>
      </c>
      <c r="C25" s="20">
        <f>SUM(C26:C28)</f>
        <v>0</v>
      </c>
      <c r="D25" s="8">
        <f>SUM(D26:D28)</f>
        <v>0</v>
      </c>
      <c r="E25" s="10" t="s">
        <v>62</v>
      </c>
      <c r="F25" s="9">
        <v>140779.6</v>
      </c>
      <c r="G25" s="40">
        <v>143080.46</v>
      </c>
    </row>
    <row r="26" spans="1:7" ht="31.5" customHeight="1">
      <c r="A26" s="11"/>
      <c r="B26" s="10" t="s">
        <v>36</v>
      </c>
      <c r="C26" s="20"/>
      <c r="D26" s="25"/>
      <c r="E26" s="10" t="s">
        <v>63</v>
      </c>
      <c r="F26" s="9">
        <v>242369.32</v>
      </c>
      <c r="G26" s="40">
        <v>244487.97</v>
      </c>
    </row>
    <row r="27" spans="1:7" ht="24.75" customHeight="1">
      <c r="A27" s="11"/>
      <c r="B27" s="10" t="s">
        <v>71</v>
      </c>
      <c r="C27" s="20"/>
      <c r="D27" s="25"/>
      <c r="E27" s="10" t="s">
        <v>64</v>
      </c>
      <c r="F27" s="9">
        <v>0</v>
      </c>
      <c r="G27" s="38">
        <v>715.75</v>
      </c>
    </row>
    <row r="28" spans="1:7" ht="24" customHeight="1">
      <c r="A28" s="11"/>
      <c r="B28" s="10" t="s">
        <v>37</v>
      </c>
      <c r="C28" s="20"/>
      <c r="D28" s="25"/>
      <c r="E28" s="10" t="s">
        <v>65</v>
      </c>
      <c r="F28" s="9">
        <v>1198404.45</v>
      </c>
      <c r="G28" s="28">
        <v>1488281.31</v>
      </c>
    </row>
    <row r="29" spans="1:7" ht="40.5" customHeight="1">
      <c r="A29" s="11"/>
      <c r="B29" s="19" t="s">
        <v>15</v>
      </c>
      <c r="C29" s="20">
        <v>0</v>
      </c>
      <c r="D29" s="8">
        <v>0</v>
      </c>
      <c r="E29" s="10" t="s">
        <v>66</v>
      </c>
      <c r="F29" s="9">
        <v>0</v>
      </c>
      <c r="G29" s="41">
        <v>26.65</v>
      </c>
    </row>
    <row r="30" spans="1:7" ht="24.75" customHeight="1">
      <c r="A30" s="11"/>
      <c r="B30" s="19" t="s">
        <v>16</v>
      </c>
      <c r="C30" s="20">
        <f>C31+C36+C42+C50</f>
        <v>1365501.7999999998</v>
      </c>
      <c r="D30" s="8">
        <f>D31+D36+D42+D50</f>
        <v>1719669.17</v>
      </c>
      <c r="E30" s="24" t="s">
        <v>79</v>
      </c>
      <c r="F30" s="9">
        <f>SUM(F31:F32)</f>
        <v>39144.94</v>
      </c>
      <c r="G30" s="9">
        <f>SUM(G31:G32)</f>
        <v>33895.07</v>
      </c>
    </row>
    <row r="31" spans="1:7" ht="29.25" customHeight="1">
      <c r="A31" s="11"/>
      <c r="B31" s="19" t="s">
        <v>17</v>
      </c>
      <c r="C31" s="20">
        <f>SUM(C32:C35)</f>
        <v>122352.25</v>
      </c>
      <c r="D31" s="8">
        <f>SUM(D32:D35)</f>
        <v>190694.21</v>
      </c>
      <c r="E31" s="10" t="s">
        <v>80</v>
      </c>
      <c r="F31" s="9">
        <v>39144.94</v>
      </c>
      <c r="G31" s="28">
        <v>33895.07</v>
      </c>
    </row>
    <row r="32" spans="1:7" ht="15.75">
      <c r="A32" s="11"/>
      <c r="B32" s="10" t="s">
        <v>38</v>
      </c>
      <c r="C32" s="20">
        <v>122352.25</v>
      </c>
      <c r="D32" s="27">
        <v>190694.21</v>
      </c>
      <c r="E32" s="10" t="s">
        <v>81</v>
      </c>
      <c r="F32" s="9">
        <v>0</v>
      </c>
      <c r="G32" s="39">
        <v>0</v>
      </c>
    </row>
    <row r="33" spans="1:7" ht="28.5" customHeight="1">
      <c r="A33" s="11"/>
      <c r="B33" s="10" t="s">
        <v>39</v>
      </c>
      <c r="C33" s="20"/>
      <c r="D33" s="25"/>
      <c r="E33" s="19" t="s">
        <v>67</v>
      </c>
      <c r="F33" s="9"/>
      <c r="G33" s="25"/>
    </row>
    <row r="34" spans="1:7" ht="33.75" customHeight="1">
      <c r="A34" s="11"/>
      <c r="B34" s="10" t="s">
        <v>40</v>
      </c>
      <c r="C34" s="20"/>
      <c r="D34" s="25"/>
      <c r="E34" s="19" t="s">
        <v>55</v>
      </c>
      <c r="F34" s="9"/>
      <c r="G34" s="25"/>
    </row>
    <row r="35" spans="1:7" ht="15.75">
      <c r="A35" s="11"/>
      <c r="B35" s="10" t="s">
        <v>41</v>
      </c>
      <c r="C35" s="20"/>
      <c r="D35" s="25"/>
      <c r="E35" s="21"/>
      <c r="F35" s="9"/>
      <c r="G35" s="25"/>
    </row>
    <row r="36" spans="1:7" ht="15.75">
      <c r="A36" s="11"/>
      <c r="B36" s="19" t="s">
        <v>18</v>
      </c>
      <c r="C36" s="20">
        <f>SUM(C37:C41)</f>
        <v>387.25</v>
      </c>
      <c r="D36" s="20">
        <f>SUM(D37:D41)</f>
        <v>553.45</v>
      </c>
      <c r="E36" s="21"/>
      <c r="F36" s="9"/>
      <c r="G36" s="25"/>
    </row>
    <row r="37" spans="1:7" ht="15.75">
      <c r="A37" s="11"/>
      <c r="B37" s="10" t="s">
        <v>42</v>
      </c>
      <c r="C37" s="20"/>
      <c r="D37" s="25"/>
      <c r="E37" s="19"/>
      <c r="F37" s="9"/>
      <c r="G37" s="25"/>
    </row>
    <row r="38" spans="1:7" ht="15.75">
      <c r="A38" s="11"/>
      <c r="B38" s="10" t="s">
        <v>43</v>
      </c>
      <c r="C38" s="20"/>
      <c r="D38" s="25"/>
      <c r="F38" s="9"/>
      <c r="G38" s="25"/>
    </row>
    <row r="39" spans="1:7" ht="24.75" customHeight="1">
      <c r="A39" s="11"/>
      <c r="B39" s="10" t="s">
        <v>44</v>
      </c>
      <c r="C39" s="20"/>
      <c r="D39" s="25"/>
      <c r="E39" s="19"/>
      <c r="F39" s="9"/>
      <c r="G39" s="25"/>
    </row>
    <row r="40" spans="1:7" ht="30" customHeight="1">
      <c r="A40" s="11"/>
      <c r="B40" s="10" t="s">
        <v>45</v>
      </c>
      <c r="C40" s="20">
        <v>387.25</v>
      </c>
      <c r="D40" s="26">
        <v>553.45</v>
      </c>
      <c r="E40" s="19"/>
      <c r="F40" s="9"/>
      <c r="G40" s="25"/>
    </row>
    <row r="41" spans="1:7" ht="36" customHeight="1">
      <c r="A41" s="11"/>
      <c r="B41" s="10" t="s">
        <v>46</v>
      </c>
      <c r="C41" s="20"/>
      <c r="D41" s="25"/>
      <c r="E41" s="10"/>
      <c r="F41" s="9"/>
      <c r="G41" s="25"/>
    </row>
    <row r="42" spans="1:7" ht="24">
      <c r="A42" s="11"/>
      <c r="B42" s="19" t="s">
        <v>47</v>
      </c>
      <c r="C42" s="20">
        <f>SUM(C43:C49)</f>
        <v>1237549.39</v>
      </c>
      <c r="D42" s="8">
        <f>SUM(D43:D49)</f>
        <v>1522203.03</v>
      </c>
      <c r="E42" s="10"/>
      <c r="F42" s="9"/>
      <c r="G42" s="25"/>
    </row>
    <row r="43" spans="1:7" ht="18.75" customHeight="1">
      <c r="A43" s="11"/>
      <c r="B43" s="10" t="s">
        <v>48</v>
      </c>
      <c r="C43" s="20"/>
      <c r="D43" s="25"/>
      <c r="E43" s="10"/>
      <c r="F43" s="9"/>
      <c r="G43" s="25"/>
    </row>
    <row r="44" spans="1:7" ht="24" customHeight="1">
      <c r="A44" s="11"/>
      <c r="B44" s="10" t="s">
        <v>49</v>
      </c>
      <c r="C44" s="16">
        <v>1237549.39</v>
      </c>
      <c r="D44" s="28">
        <v>1522203.03</v>
      </c>
      <c r="E44" s="10"/>
      <c r="F44" s="9"/>
      <c r="G44" s="25"/>
    </row>
    <row r="45" spans="1:7" ht="24" customHeight="1">
      <c r="A45" s="11"/>
      <c r="B45" s="10" t="s">
        <v>50</v>
      </c>
      <c r="C45" s="20"/>
      <c r="D45" s="25"/>
      <c r="E45" s="10"/>
      <c r="F45" s="9"/>
      <c r="G45" s="25"/>
    </row>
    <row r="46" spans="1:7" ht="15.75">
      <c r="A46" s="11"/>
      <c r="B46" s="10" t="s">
        <v>51</v>
      </c>
      <c r="C46" s="20"/>
      <c r="D46" s="25"/>
      <c r="E46" s="10"/>
      <c r="F46" s="9"/>
      <c r="G46" s="25"/>
    </row>
    <row r="47" spans="1:7" ht="15.75">
      <c r="A47" s="11"/>
      <c r="B47" s="10" t="s">
        <v>52</v>
      </c>
      <c r="C47" s="20"/>
      <c r="D47" s="25"/>
      <c r="E47" s="10"/>
      <c r="F47" s="9"/>
      <c r="G47" s="25"/>
    </row>
    <row r="48" spans="1:7" ht="15.75">
      <c r="A48" s="11"/>
      <c r="B48" s="10" t="s">
        <v>53</v>
      </c>
      <c r="C48" s="20"/>
      <c r="D48" s="25"/>
      <c r="E48" s="10"/>
      <c r="F48" s="9"/>
      <c r="G48" s="25"/>
    </row>
    <row r="49" spans="1:7" ht="24">
      <c r="A49" s="11"/>
      <c r="B49" s="10" t="s">
        <v>54</v>
      </c>
      <c r="C49" s="20"/>
      <c r="D49" s="25"/>
      <c r="E49" s="10"/>
      <c r="F49" s="9"/>
      <c r="G49" s="25"/>
    </row>
    <row r="50" spans="1:7" ht="18" customHeight="1">
      <c r="A50" s="11"/>
      <c r="B50" s="19" t="s">
        <v>55</v>
      </c>
      <c r="C50" s="16">
        <v>5212.91</v>
      </c>
      <c r="D50" s="28">
        <v>6218.48</v>
      </c>
      <c r="F50" s="9"/>
      <c r="G50" s="25"/>
    </row>
    <row r="51" spans="1:7" ht="15.75">
      <c r="A51" s="11"/>
      <c r="B51" s="19" t="s">
        <v>19</v>
      </c>
      <c r="C51" s="20">
        <f>C11+C30</f>
        <v>3985907.63</v>
      </c>
      <c r="D51" s="8">
        <f>D11+D30</f>
        <v>4180260.71</v>
      </c>
      <c r="E51" s="19" t="s">
        <v>21</v>
      </c>
      <c r="F51" s="9">
        <f>F11+F21+F22+F34+F37</f>
        <v>3985907.63</v>
      </c>
      <c r="G51" s="9">
        <f>G11+G21+G22+G34+G37</f>
        <v>4180260.71</v>
      </c>
    </row>
    <row r="52" ht="12.75">
      <c r="E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5.75">
      <c r="B54" s="13" t="s">
        <v>31</v>
      </c>
      <c r="C54" s="1"/>
      <c r="D54" s="69">
        <v>44636</v>
      </c>
      <c r="E54" s="1"/>
      <c r="F54" s="1"/>
      <c r="G54" s="1"/>
      <c r="H54" s="1"/>
    </row>
    <row r="55" spans="2:8" ht="15.75">
      <c r="B55" s="14" t="s">
        <v>22</v>
      </c>
      <c r="C55" s="15"/>
      <c r="D55" s="14" t="s">
        <v>23</v>
      </c>
      <c r="F55" s="12" t="s">
        <v>32</v>
      </c>
      <c r="G55" s="1"/>
      <c r="H55" s="1"/>
    </row>
    <row r="56" spans="3:8" ht="12.75">
      <c r="C56" s="14"/>
      <c r="F56" s="14" t="s">
        <v>24</v>
      </c>
      <c r="G56" s="1"/>
      <c r="H56" s="1"/>
    </row>
    <row r="57" ht="12.75">
      <c r="G57" s="1"/>
    </row>
    <row r="58" ht="12.75">
      <c r="G58" s="1"/>
    </row>
  </sheetData>
  <sheetProtection/>
  <mergeCells count="19">
    <mergeCell ref="B9:C9"/>
    <mergeCell ref="D9:E9"/>
    <mergeCell ref="B1:C1"/>
    <mergeCell ref="F8:G8"/>
    <mergeCell ref="D1:E1"/>
    <mergeCell ref="D2:E2"/>
    <mergeCell ref="D3:E3"/>
    <mergeCell ref="D4:E4"/>
    <mergeCell ref="B2:C6"/>
    <mergeCell ref="B18:B19"/>
    <mergeCell ref="C18:C19"/>
    <mergeCell ref="D18:D19"/>
    <mergeCell ref="F9:G9"/>
    <mergeCell ref="B8:C8"/>
    <mergeCell ref="F2:G6"/>
    <mergeCell ref="D5:E5"/>
    <mergeCell ref="D6:E6"/>
    <mergeCell ref="D7:E7"/>
    <mergeCell ref="D8:E8"/>
  </mergeCells>
  <printOptions horizontalCentered="1" verticalCentered="1"/>
  <pageMargins left="0" right="0" top="0" bottom="0" header="0" footer="0"/>
  <pageSetup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47"/>
  <sheetViews>
    <sheetView tabSelected="1" zoomScale="130" zoomScaleNormal="130" zoomScalePageLayoutView="0" workbookViewId="0" topLeftCell="A1">
      <selection activeCell="D28" sqref="D28"/>
    </sheetView>
  </sheetViews>
  <sheetFormatPr defaultColWidth="9.00390625" defaultRowHeight="12.75"/>
  <cols>
    <col min="1" max="1" width="6.875" style="0" customWidth="1"/>
    <col min="2" max="2" width="11.875" style="0" customWidth="1"/>
    <col min="3" max="3" width="28.125" style="0" customWidth="1"/>
    <col min="4" max="4" width="17.875" style="0" customWidth="1"/>
    <col min="5" max="5" width="11.00390625" style="0" customWidth="1"/>
    <col min="6" max="6" width="18.75390625" style="0" customWidth="1"/>
    <col min="7" max="7" width="17.625" style="0" customWidth="1"/>
  </cols>
  <sheetData>
    <row r="5" spans="2:7" ht="12.75">
      <c r="B5" s="30" t="s">
        <v>82</v>
      </c>
      <c r="C5" s="1"/>
      <c r="D5" s="1"/>
      <c r="E5" s="1"/>
      <c r="F5" s="1"/>
      <c r="G5" s="1"/>
    </row>
    <row r="6" spans="2:7" ht="12.75">
      <c r="B6" s="30" t="s">
        <v>83</v>
      </c>
      <c r="C6" s="1"/>
      <c r="D6" s="1"/>
      <c r="E6" s="1"/>
      <c r="F6" s="1"/>
      <c r="G6" s="1"/>
    </row>
    <row r="7" spans="2:7" ht="12.75">
      <c r="B7" s="31" t="s">
        <v>84</v>
      </c>
      <c r="C7" s="1"/>
      <c r="D7" s="1"/>
      <c r="E7" s="1"/>
      <c r="F7" s="1"/>
      <c r="G7" s="32"/>
    </row>
    <row r="8" spans="2:7" ht="15.75">
      <c r="B8" s="33" t="s">
        <v>85</v>
      </c>
      <c r="C8" s="34"/>
      <c r="D8" s="34">
        <v>25642.1</v>
      </c>
      <c r="E8" s="1"/>
      <c r="F8" s="1"/>
      <c r="G8" s="32"/>
    </row>
    <row r="9" spans="2:7" ht="15.75">
      <c r="B9" s="33" t="s">
        <v>86</v>
      </c>
      <c r="C9" s="35"/>
      <c r="D9" s="34">
        <v>1891731.44</v>
      </c>
      <c r="E9" s="1"/>
      <c r="F9" s="1"/>
      <c r="G9" s="32"/>
    </row>
    <row r="10" spans="2:7" ht="15.75">
      <c r="B10" s="33" t="s">
        <v>87</v>
      </c>
      <c r="C10" s="34"/>
      <c r="D10" s="34">
        <v>1069671.14</v>
      </c>
      <c r="E10" s="1"/>
      <c r="F10" s="1"/>
      <c r="G10" s="32"/>
    </row>
    <row r="11" spans="2:7" ht="18">
      <c r="B11" s="33" t="s">
        <v>88</v>
      </c>
      <c r="C11" s="34"/>
      <c r="D11" s="36"/>
      <c r="E11" s="1"/>
      <c r="F11" s="1"/>
      <c r="G11" s="37"/>
    </row>
    <row r="12" spans="2:7" ht="18">
      <c r="B12" s="33" t="s">
        <v>89</v>
      </c>
      <c r="C12" s="34"/>
      <c r="D12" s="36"/>
      <c r="E12" s="1"/>
      <c r="F12" s="1"/>
      <c r="G12" s="37"/>
    </row>
    <row r="13" spans="2:7" ht="18">
      <c r="B13" s="33" t="s">
        <v>90</v>
      </c>
      <c r="C13" s="34"/>
      <c r="D13" s="36"/>
      <c r="E13" s="1"/>
      <c r="F13" s="1"/>
      <c r="G13" s="37"/>
    </row>
    <row r="14" spans="2:7" ht="18">
      <c r="B14" s="33" t="s">
        <v>91</v>
      </c>
      <c r="C14" s="34"/>
      <c r="D14" s="36"/>
      <c r="E14" s="1"/>
      <c r="F14" s="1"/>
      <c r="G14" s="37"/>
    </row>
    <row r="15" spans="2:7" ht="12.75">
      <c r="B15" s="1" t="s">
        <v>92</v>
      </c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5.75">
      <c r="B17" s="13" t="s">
        <v>31</v>
      </c>
      <c r="C17" s="1"/>
      <c r="D17" s="69">
        <v>44636</v>
      </c>
      <c r="E17" s="1"/>
      <c r="F17" s="1"/>
      <c r="G17" s="1"/>
    </row>
    <row r="18" spans="2:7" ht="15.75">
      <c r="B18" s="14" t="s">
        <v>22</v>
      </c>
      <c r="C18" s="15"/>
      <c r="D18" s="14" t="s">
        <v>23</v>
      </c>
      <c r="F18" s="12" t="s">
        <v>32</v>
      </c>
      <c r="G18" s="1"/>
    </row>
    <row r="19" spans="3:7" ht="12.75">
      <c r="C19" s="14"/>
      <c r="F19" s="14" t="s">
        <v>24</v>
      </c>
      <c r="G19" s="1"/>
    </row>
    <row r="20" ht="12.75">
      <c r="G20" s="1"/>
    </row>
    <row r="21" ht="12.75">
      <c r="G21" s="1"/>
    </row>
    <row r="33" spans="2:7" ht="12.75">
      <c r="B33" s="30"/>
      <c r="C33" s="1"/>
      <c r="D33" s="1"/>
      <c r="E33" s="1"/>
      <c r="F33" s="1"/>
      <c r="G33" s="1"/>
    </row>
    <row r="34" spans="2:7" ht="12.75">
      <c r="B34" s="30"/>
      <c r="C34" s="1"/>
      <c r="D34" s="1"/>
      <c r="E34" s="1"/>
      <c r="F34" s="1"/>
      <c r="G34" s="1"/>
    </row>
    <row r="35" spans="2:7" ht="12.75">
      <c r="B35" s="31"/>
      <c r="C35" s="1"/>
      <c r="D35" s="1"/>
      <c r="E35" s="1"/>
      <c r="F35" s="1"/>
      <c r="G35" s="32"/>
    </row>
    <row r="36" spans="2:7" ht="15.75">
      <c r="B36" s="33"/>
      <c r="C36" s="34"/>
      <c r="D36" s="34"/>
      <c r="E36" s="1"/>
      <c r="F36" s="1"/>
      <c r="G36" s="32"/>
    </row>
    <row r="37" spans="2:7" ht="15.75">
      <c r="B37" s="33"/>
      <c r="C37" s="35"/>
      <c r="D37" s="34"/>
      <c r="E37" s="1"/>
      <c r="F37" s="1"/>
      <c r="G37" s="32"/>
    </row>
    <row r="38" spans="2:7" ht="15.75">
      <c r="B38" s="33"/>
      <c r="C38" s="34"/>
      <c r="D38" s="34"/>
      <c r="E38" s="1"/>
      <c r="F38" s="1"/>
      <c r="G38" s="32"/>
    </row>
    <row r="39" spans="2:7" ht="18">
      <c r="B39" s="33"/>
      <c r="C39" s="34"/>
      <c r="D39" s="36"/>
      <c r="E39" s="1"/>
      <c r="F39" s="1"/>
      <c r="G39" s="37"/>
    </row>
    <row r="40" spans="2:7" ht="18">
      <c r="B40" s="33"/>
      <c r="C40" s="34"/>
      <c r="D40" s="36"/>
      <c r="E40" s="1"/>
      <c r="F40" s="1"/>
      <c r="G40" s="37"/>
    </row>
    <row r="41" spans="2:7" ht="18">
      <c r="B41" s="33"/>
      <c r="C41" s="34"/>
      <c r="D41" s="36"/>
      <c r="E41" s="1"/>
      <c r="F41" s="1"/>
      <c r="G41" s="37"/>
    </row>
    <row r="42" spans="2:7" ht="18">
      <c r="B42" s="33"/>
      <c r="C42" s="34"/>
      <c r="D42" s="36"/>
      <c r="E42" s="1"/>
      <c r="F42" s="1"/>
      <c r="G42" s="37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5.75">
      <c r="B45" s="13"/>
      <c r="C45" s="1"/>
      <c r="D45" s="15"/>
      <c r="E45" s="1"/>
      <c r="F45" s="1"/>
      <c r="G45" s="1"/>
    </row>
    <row r="46" spans="2:7" ht="15.75">
      <c r="B46" s="14"/>
      <c r="C46" s="15"/>
      <c r="D46" s="14"/>
      <c r="F46" s="12"/>
      <c r="G46" s="1"/>
    </row>
    <row r="47" spans="3:7" ht="12.75">
      <c r="C47" s="14"/>
      <c r="F47" s="14"/>
      <c r="G47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2022-03-10T12:38:23Z</cp:lastPrinted>
  <dcterms:created xsi:type="dcterms:W3CDTF">2002-01-19T19:26:05Z</dcterms:created>
  <dcterms:modified xsi:type="dcterms:W3CDTF">2022-03-10T12:38:29Z</dcterms:modified>
  <cp:category/>
  <cp:version/>
  <cp:contentType/>
  <cp:contentStatus/>
</cp:coreProperties>
</file>